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Contratacion\Area de Contratacion\TRANSPARENCIA\CONTRATOS\CONTRATO MENORES\2025\"/>
    </mc:Choice>
  </mc:AlternateContent>
  <xr:revisionPtr revIDLastSave="0" documentId="13_ncr:1_{A7922D41-A91B-4066-9723-2B0EA3A4D10F}" xr6:coauthVersionLast="36" xr6:coauthVersionMax="36" xr10:uidLastSave="{00000000-0000-0000-0000-000000000000}"/>
  <bookViews>
    <workbookView xWindow="0" yWindow="0" windowWidth="28800" windowHeight="12105" xr2:uid="{F87C99F8-1137-4771-888D-4E37FAB24ABB}"/>
  </bookViews>
  <sheets>
    <sheet name="MENORES 2025" sheetId="1" r:id="rId1"/>
    <sheet name="Porcentaje PYMES - Valor"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2" l="1"/>
  <c r="C8" i="2"/>
  <c r="C9" i="2"/>
  <c r="C7" i="2"/>
  <c r="U18" i="1"/>
  <c r="G17" i="1"/>
  <c r="F9" i="1"/>
  <c r="G5" i="1"/>
  <c r="F5" i="1"/>
</calcChain>
</file>

<file path=xl/sharedStrings.xml><?xml version="1.0" encoding="utf-8"?>
<sst xmlns="http://schemas.openxmlformats.org/spreadsheetml/2006/main" count="300" uniqueCount="143">
  <si>
    <t>Núm. de expediente</t>
  </si>
  <si>
    <t>RCC</t>
  </si>
  <si>
    <t>Estado</t>
  </si>
  <si>
    <t>Objeto del Contrato</t>
  </si>
  <si>
    <t>Valor estimado del contrato</t>
  </si>
  <si>
    <t>Presupuesto base sin impuestos</t>
  </si>
  <si>
    <t>Presupuesto base con impuestos</t>
  </si>
  <si>
    <t>Tipo de contrato</t>
  </si>
  <si>
    <t>Tipo de procedimiento</t>
  </si>
  <si>
    <t>Tramitación</t>
  </si>
  <si>
    <t>Financiación Europea y fuente</t>
  </si>
  <si>
    <t>Lote</t>
  </si>
  <si>
    <t>Fecha del acuerdo licitación/lote</t>
  </si>
  <si>
    <t>Número de ofertas recibidas por licitación/lote</t>
  </si>
  <si>
    <t>Porcentaje de PYMES</t>
  </si>
  <si>
    <t>Fecha de adjudicación</t>
  </si>
  <si>
    <t>Fecha formalización del contrato licitación/lote</t>
  </si>
  <si>
    <t>Adjudicatario licitación/lote</t>
  </si>
  <si>
    <t>Identificador Adjudicatario de la licitación/lote</t>
  </si>
  <si>
    <t>Importe adjudicación sin impuestos licitación/lote</t>
  </si>
  <si>
    <t>Importe adjudicación con impuestos licitación/lote</t>
  </si>
  <si>
    <t>Observaciones</t>
  </si>
  <si>
    <t>Publicado en PCSP</t>
  </si>
  <si>
    <t>8/2025</t>
  </si>
  <si>
    <t>Adjudicado (no requiere formalización)</t>
  </si>
  <si>
    <t xml:space="preserve">Contrato menor de servicios de redacción de proyecto básico y de ejecución, dirección de obra y estudio de seguridad y salud para la reforma interior del edificio denominado Nave de automovilismo para su uso mixto como sede de Asociación de Vecinos y Centro Demostrador de Inteligencia Artificial y Computación Cuántica (IQUANTUM) </t>
  </si>
  <si>
    <t>SERVICIOS</t>
  </si>
  <si>
    <t>Contrato menor</t>
  </si>
  <si>
    <t>Ordinaria</t>
  </si>
  <si>
    <t>NO</t>
  </si>
  <si>
    <t>-</t>
  </si>
  <si>
    <t>ALEJANDRA DIAZ GARRIDO</t>
  </si>
  <si>
    <t>7******1G</t>
  </si>
  <si>
    <t>https://contrataciondelestado.es/wps/poc?uri=deeplink:detalle_licitacion&amp;idEvl=P2aCOX76l1GOUi7 8BmzhOQ%3D%3D</t>
  </si>
  <si>
    <t>21/2025</t>
  </si>
  <si>
    <t>Contrato menor de servicios de asistencia técnica para elaboración de una propuesta de candidatura del Ayuntamiento de Granada a la convocatoria del Programa Plurirregional de España (PPE) 2021-2027, del Ministerio de Ciencia, Innovación y Universidades, en la línea de actuación de Fomento de la Innovación desde la demanda para la compra pública de innovación, segunda convocatoria</t>
  </si>
  <si>
    <t>ZABALA INNOVATION CONSULTING, S.A</t>
  </si>
  <si>
    <t>A31419773</t>
  </si>
  <si>
    <t>https://contrataciondelestado.es/wps/poc?uri=deeplink:detalle_licitacion&amp;idEvl=FzhGSyJVZBkaF6c S8TCh%2FA%3D%3D</t>
  </si>
  <si>
    <t>19/2025</t>
  </si>
  <si>
    <t>Contrato menor de suministro de camisetas técnicas para los corredores de la 41ª Media Maratón Ciudad de Granada 2025</t>
  </si>
  <si>
    <t>SUMINISTRO</t>
  </si>
  <si>
    <t>4/5</t>
  </si>
  <si>
    <t>RUNNEK SPORTSWEAR, S.L.,</t>
  </si>
  <si>
    <t>B01629526</t>
  </si>
  <si>
    <t>https://contrataciondelestado.es/wps/poc?uri=deeplink:detalle_licitacion&amp;idEvl=2H3CA%2FgMyWJ4z IRvjBVCSw%3D%3D</t>
  </si>
  <si>
    <t>40/2025</t>
  </si>
  <si>
    <t>Contrato  menor  de  servicios  para  la  redacción  de  un  estudio  de  valoración  de  la ubicación  y  coste  de  la  construcción  de  nuevos  graderíos  en  el  campo  de  fútbol  Nuevo Los Cármenes</t>
  </si>
  <si>
    <t>ARENAS Y ASOCIADOS INGENIERÍA DE DISEÑO SLP</t>
  </si>
  <si>
    <t>B39468731</t>
  </si>
  <si>
    <t>https://contrataciondelestado.es/wps/poc?uri=deeplink:detalle_licitacion&amp;idEvl=pMznvseh3s%2BkU 02jNGj1Fw%3D%3D</t>
  </si>
  <si>
    <t>59/2025</t>
  </si>
  <si>
    <t>MEN-2025000001</t>
  </si>
  <si>
    <t>Contrato menor de obras para la reparación de daños por actos vandálicos y averías en las instalaciones del recinto Ferial de Granada</t>
  </si>
  <si>
    <t>OBRAS</t>
  </si>
  <si>
    <t>2/3</t>
  </si>
  <si>
    <t>LUMIAL SL</t>
  </si>
  <si>
    <t>B23316870</t>
  </si>
  <si>
    <t>https://contrataciondelestado.es/wps/poc?uri=deeplink:detalle_licitacion&amp;idEvl=GgwJWkgTt5t9Zh% 2FyRJgM8w%3D%3D</t>
  </si>
  <si>
    <t>MEN-2025000005</t>
  </si>
  <si>
    <t>Contrato menor privado de patrocinio del evento cultural denominado “Degusta Fest"</t>
  </si>
  <si>
    <t>PRIVADO</t>
  </si>
  <si>
    <t xml:space="preserve"> B19645977</t>
  </si>
  <si>
    <t>https://contrataciondelestado.es/wps/poc?uri=deeplink:detalle_licitacion&amp;idEvl=j0WhbMIm5tIQyBAnWzHfCg%3D%3D</t>
  </si>
  <si>
    <t>MEN-20250000013</t>
  </si>
  <si>
    <t>Suscripción a la base de datos denominada "Plataforma de Hacienda Local"</t>
  </si>
  <si>
    <t>ESPUBLICO SERVICIOS PARA LA ADMON. S.A.</t>
  </si>
  <si>
    <t>A50878842</t>
  </si>
  <si>
    <t>Contrato privado de suscripción a base de datos. Duración inicial 2 años; posibilidad de prórroga 2 años</t>
  </si>
  <si>
    <t>https://contrataciondelestado.es/wps/poc?uri=deeplink:detalle_licitacion&amp;idEvl=DngQdTb7UhV%2FR 5QFTlaM4A%3D%3D</t>
  </si>
  <si>
    <t>MEN-20250000002</t>
  </si>
  <si>
    <t>Contrato de servicios de asistencia técnica para la elaboración del mapa solar de Granada</t>
  </si>
  <si>
    <t>GRUPO IMPACTE PLANIFICACION URBANA S.L.</t>
  </si>
  <si>
    <t>B02841575</t>
  </si>
  <si>
    <t>https://contrataciondelestado.es/wps/poc?uri=deeplink:detalle_licitacion&amp;idEvl=jxPMzHaKVv7kY6rls5tG9A%3D%3D</t>
  </si>
  <si>
    <t>MEN-20250000003</t>
  </si>
  <si>
    <t>Reparación y tapizado de las sillas del Palacio de los Córdova y Carmen de los Mártires.</t>
  </si>
  <si>
    <t>Daniel Aguilar Julia</t>
  </si>
  <si>
    <t>7*******D</t>
  </si>
  <si>
    <t>https://contrataciondelestado.es/wps/poc?uri=deeplink:detalle_licitacion&amp;idEvl=PP8SshgRIko%2Bk2oCbDosIw%3D%3D</t>
  </si>
  <si>
    <t>MEN-20250000018</t>
  </si>
  <si>
    <t xml:space="preserve">Contrato menor de servicios para la organización de una gala de comercio para entrega de distintivos a establecimientos emblemáticos  </t>
  </si>
  <si>
    <t>CÁMARA OFICIAL DE COMERCIO, INDUSTRIA Y NAVEGACIÓN DE GRANADA</t>
  </si>
  <si>
    <t>Q1873001J,</t>
  </si>
  <si>
    <t>https://contrataciondelestado.es/wps/poc?uri=deeplink:detalle_licitacion&amp;idEvl=z0v65azD1R99PLkba5eRog%3D%3D</t>
  </si>
  <si>
    <t>MEN-20250000023</t>
  </si>
  <si>
    <t>Contrato menor para actuación del guitarrista Antonio Rey, para la realización de un espectáculo dentro del Ciclo “Abadía del Sacromonte” el día 17 de septiembre de 2025, en el marco de la I Bienal de Flamenco de Granada.</t>
  </si>
  <si>
    <t>TOTALÍSIMO S.L.</t>
  </si>
  <si>
    <t>B18616144</t>
  </si>
  <si>
    <t>https://contrataciondelestado.es/wps/poc?uri=deeplink:detalle_licitacion&amp;idEvl=974trr7mG2K5HQrHoP3G5A%3D%3D</t>
  </si>
  <si>
    <t>MEN-20250000024</t>
  </si>
  <si>
    <t>Contrato menor para actuación artística de la cantaora Mayte Martín, el día 25 de septiembre de 2025, dentro del Ciclo Abadía del Sacromonte, con el espectáculo “Flamenco Íntimo”, una propuesta basada en su interpretación personal y profunda del flamenco tradicional.</t>
  </si>
  <si>
    <t>Mayte Martín Creaciones Artísticas S.L.U.,</t>
  </si>
  <si>
    <t>B66793365</t>
  </si>
  <si>
    <t>https://contrataciondelestado.es/wps/poc?uri=deeplink:detalle_licitacion&amp;idEvl=ukQYR721CduFQ%2FlhRK79lA%3D%3D</t>
  </si>
  <si>
    <t>MEN-20250000032</t>
  </si>
  <si>
    <t>Contrato privado menor para actuación de la soprano Mariola Cantarero y el tenor Moisés Marín, en el espacio Palacio de los Córdova, acompañado de un pequeño ensemble de cuerdas y piano el día 23 de septiembre de 2025.</t>
  </si>
  <si>
    <t>María Dolores cantarero Jiménez</t>
  </si>
  <si>
    <t>7*******S</t>
  </si>
  <si>
    <t>https://contrataciondelestado.es/wps/poc?uri=deeplink:detalle_licitacion&amp;idEvl=TJVwwy%2BKuRDI8aL3PRS10Q%3D%3D</t>
  </si>
  <si>
    <t>MEN-2025000039</t>
  </si>
  <si>
    <t>Contrato menor de servicios de redacción del “estudio preliminar para el cumplimiento de Sentencia nº 2515/18 de 20/12/18, dictada por la Sección Cuarta de la Sala de Granada en el Procedimiento nº 677/2014.</t>
  </si>
  <si>
    <t>Eva Gómez Prieto</t>
  </si>
  <si>
    <t>2*******P</t>
  </si>
  <si>
    <t>https://contrataciondelestado.es/wps/poc?uri=deeplink:detalle_licitacion&amp;idEvl=ZIA8VtovMaqcCF8sV%2BqtYA%3D%3D</t>
  </si>
  <si>
    <t>MEN-2025000052</t>
  </si>
  <si>
    <t>Contrato menor de suministro y montaje de casetas para mercadillo de dulces conventuales</t>
  </si>
  <si>
    <t>SNOW CITY, S.L</t>
  </si>
  <si>
    <t>B19596832</t>
  </si>
  <si>
    <t>https://contrataciondelestado.es/wps/poc?uri=deeplink:detalle_licitacion&amp;idEvl=Yc%2B1ziPq3OesNfRW6APEDw%3D%3D</t>
  </si>
  <si>
    <t>MEN-2025000053</t>
  </si>
  <si>
    <t>Contrato suministro de un sistema modular de taquillas electrificadas con sistema de control identificado</t>
  </si>
  <si>
    <t>5/5</t>
  </si>
  <si>
    <t>ARREGUI BUZONES Y SISTEMAS DE SEGURIDAD S.L,</t>
  </si>
  <si>
    <t>B20690368</t>
  </si>
  <si>
    <t>https://contrataciondelestado.es/wps/poc?uri=deeplink:detalle_licitacion&amp;idEvl=l4l3y8sNRkn10HRJw8TEnQ%3D%3D</t>
  </si>
  <si>
    <t>MEN-2025000050</t>
  </si>
  <si>
    <t>Contrato menor de Obras de adecuación de espacio para la Oficina de Turismo de Plaza del Carmen, 5</t>
  </si>
  <si>
    <t>3/3</t>
  </si>
  <si>
    <t>CASTELO DAURO EMPRESA CONSTRUCTORA, S.L.,</t>
  </si>
  <si>
    <t xml:space="preserve">B18964049 </t>
  </si>
  <si>
    <t>https://contrataciondelestado.es/wps/poc?uri=deeplink:detalle_licitacion&amp;idEvl=mX%2FaGQyzkOh9PLkba5eRog%3D%3D</t>
  </si>
  <si>
    <t>MEN-2025000058</t>
  </si>
  <si>
    <t>Contrato menor de suministro de instrumentos musicales</t>
  </si>
  <si>
    <t>Musical Campos SL</t>
  </si>
  <si>
    <t>B12859013</t>
  </si>
  <si>
    <t>https://contrataciondelestado.es/wps/poc?uri=deeplink:detalle_licitacion&amp;idEvl=YP7YrQec3%2BXIGlsa0Wad%2Bw%3D%3D</t>
  </si>
  <si>
    <t>MEN-2025000048</t>
  </si>
  <si>
    <t>Contrato menor de suministro de espirómetro y audiómetro para el Ayuntamiento de Granada</t>
  </si>
  <si>
    <t>4/4</t>
  </si>
  <si>
    <t>ELIN MEDICA S.L.</t>
  </si>
  <si>
    <t>B48505101</t>
  </si>
  <si>
    <t>https://contrataciondelestado.es/wps/poc?uri=deeplink:detalle_licitacion&amp;idEvl=It%2FicRl8zFZLAIVZdUs8KA%3D%3D</t>
  </si>
  <si>
    <t>MEN-2025000047</t>
  </si>
  <si>
    <t>Contrato menor de servicios de asistencia técnica para asegurar la continuidad del servicio web de turismo www.turismo.granada.org</t>
  </si>
  <si>
    <t>B18316828</t>
  </si>
  <si>
    <t>https://contrataciondelestado.es/wps/poc?uri=deeplink:detalle_licitacion&amp;idEvl=wOnWmHrMgZY%2FbjW6njtWLw%3D%3D</t>
  </si>
  <si>
    <t>Importe total adjudicado</t>
  </si>
  <si>
    <t>Importe total adjudicado PYME</t>
  </si>
  <si>
    <t>PRODUCCIONES Y EXHIBICIONES ARTÍSTICAS, S.L</t>
  </si>
  <si>
    <t>NAZARIES INFORMATION TECHNOLOGIES S.L</t>
  </si>
  <si>
    <t>Importe total adjudicado a no PYME</t>
  </si>
  <si>
    <t>Porcentaje de participación de PYMES en contratos adjudicados en relación con su 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</si>
</sst>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name val="Calibri"/>
      <family val="2"/>
    </font>
    <font>
      <u/>
      <sz val="11"/>
      <color theme="10"/>
      <name val="Calibri"/>
      <family val="2"/>
      <scheme val="minor"/>
    </font>
    <font>
      <b/>
      <sz val="14"/>
      <color rgb="FF000000"/>
      <name val="Calibri"/>
      <family val="2"/>
      <scheme val="minor"/>
    </font>
    <font>
      <b/>
      <sz val="14"/>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39">
    <xf numFmtId="0" fontId="0" fillId="0" borderId="0" xfId="0"/>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164" fontId="0" fillId="0" borderId="3" xfId="0" applyNumberFormat="1" applyFill="1" applyBorder="1" applyAlignment="1">
      <alignment vertical="center"/>
    </xf>
    <xf numFmtId="0" fontId="0" fillId="0" borderId="1" xfId="0"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9" fontId="0" fillId="0" borderId="1" xfId="1" applyFont="1" applyBorder="1" applyAlignment="1">
      <alignment horizontal="center" vertical="center"/>
    </xf>
    <xf numFmtId="14" fontId="0" fillId="0" borderId="1" xfId="0" applyNumberFormat="1" applyFill="1" applyBorder="1" applyAlignment="1">
      <alignment horizontal="center" vertical="center"/>
    </xf>
    <xf numFmtId="164" fontId="0" fillId="0" borderId="1" xfId="0" applyNumberFormat="1" applyFill="1" applyBorder="1" applyAlignment="1">
      <alignment vertical="center"/>
    </xf>
    <xf numFmtId="0" fontId="0" fillId="0" borderId="1" xfId="0" applyBorder="1"/>
    <xf numFmtId="0" fontId="4" fillId="0" borderId="1" xfId="2" applyBorder="1" applyAlignment="1">
      <alignment horizontal="left" vertical="center"/>
    </xf>
    <xf numFmtId="0" fontId="0" fillId="0" borderId="3" xfId="0" applyBorder="1"/>
    <xf numFmtId="49"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49" fontId="2" fillId="2" borderId="1" xfId="0" applyNumberFormat="1" applyFont="1" applyFill="1" applyBorder="1" applyAlignment="1">
      <alignment horizontal="center" vertical="center"/>
    </xf>
    <xf numFmtId="0" fontId="0" fillId="0" borderId="1" xfId="0" applyBorder="1" applyAlignment="1">
      <alignment wrapText="1"/>
    </xf>
    <xf numFmtId="10" fontId="0" fillId="0" borderId="1" xfId="0" applyNumberFormat="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wrapText="1"/>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2" xfId="0" applyBorder="1" applyAlignment="1">
      <alignment horizontal="left" vertical="center" wrapText="1"/>
    </xf>
    <xf numFmtId="0" fontId="2" fillId="0" borderId="0" xfId="0" applyFont="1"/>
    <xf numFmtId="0" fontId="2" fillId="0" borderId="0" xfId="0" applyFont="1" applyAlignment="1">
      <alignment horizontal="right"/>
    </xf>
    <xf numFmtId="165" fontId="2" fillId="0" borderId="0" xfId="0" applyNumberFormat="1" applyFont="1"/>
    <xf numFmtId="165" fontId="0" fillId="0" borderId="0" xfId="0" applyNumberFormat="1"/>
    <xf numFmtId="0" fontId="5" fillId="0" borderId="1" xfId="0" applyFont="1" applyBorder="1" applyAlignment="1">
      <alignment horizontal="right" vertical="center" wrapText="1"/>
    </xf>
    <xf numFmtId="9" fontId="6" fillId="0" borderId="1" xfId="1" applyFont="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517438</xdr:colOff>
      <xdr:row>1</xdr:row>
      <xdr:rowOff>0</xdr:rowOff>
    </xdr:from>
    <xdr:ext cx="6735562" cy="530658"/>
    <xdr:sp macro="" textlink="">
      <xdr:nvSpPr>
        <xdr:cNvPr id="2" name="CuadroTexto 1">
          <a:extLst>
            <a:ext uri="{FF2B5EF4-FFF2-40B4-BE49-F238E27FC236}">
              <a16:creationId xmlns:a16="http://schemas.microsoft.com/office/drawing/2014/main" id="{11FC003A-8C40-4990-8E63-20DD2EF52E2B}"/>
            </a:ext>
          </a:extLst>
        </xdr:cNvPr>
        <xdr:cNvSpPr txBox="1"/>
      </xdr:nvSpPr>
      <xdr:spPr>
        <a:xfrm>
          <a:off x="517438" y="190500"/>
          <a:ext cx="6735562" cy="530658"/>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ES" sz="1400" b="1"/>
            <a:t>Porcentaje de participación de PYMES en contratos adjudicados en relación con su valor</a:t>
          </a:r>
        </a:p>
        <a:p>
          <a:pPr algn="ctr"/>
          <a:r>
            <a:rPr lang="es-ES" sz="1400" b="1"/>
            <a:t>CONTRATOS MENORES</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trataciondelestado.es/wps/poc?uri=deeplink:detalle_licitacion&amp;idEvl=jxPMzHaKVv7kY6rls5tG9A%3D%3D" TargetMode="External"/><Relationship Id="rId13" Type="http://schemas.openxmlformats.org/officeDocument/2006/relationships/hyperlink" Target="https://contrataciondelestado.es/wps/poc?uri=deeplink:detalle_licitacion&amp;idEvl=TJVwwy%2BKuRDI8aL3PRS10Q%3D%3D" TargetMode="External"/><Relationship Id="rId18" Type="http://schemas.openxmlformats.org/officeDocument/2006/relationships/hyperlink" Target="https://contrataciondelestado.es/wps/poc?uri=deeplink:detalle_licitacion&amp;idEvl=YP7YrQec3%2BXIGlsa0Wad%2Bw%3D%3D" TargetMode="External"/><Relationship Id="rId3" Type="http://schemas.openxmlformats.org/officeDocument/2006/relationships/hyperlink" Target="https://contrataciondelestado.es/wps/poc?uri=deeplink:detalle_licitacion&amp;idEvl=2H3CA%2FgMyWJ4z%20IRvjBVCSw%3D%3D" TargetMode="External"/><Relationship Id="rId21" Type="http://schemas.openxmlformats.org/officeDocument/2006/relationships/printerSettings" Target="../printerSettings/printerSettings1.bin"/><Relationship Id="rId7" Type="http://schemas.openxmlformats.org/officeDocument/2006/relationships/hyperlink" Target="https://contrataciondelestado.es/wps/poc?uri=deeplink:detalle_licitacion&amp;idEvl=j0WhbMIm5tIQyBAnWzHfCg%3D%3D" TargetMode="External"/><Relationship Id="rId12" Type="http://schemas.openxmlformats.org/officeDocument/2006/relationships/hyperlink" Target="https://contrataciondelestado.es/wps/poc?uri=deeplink:detalle_licitacion&amp;idEvl=ukQYR721CduFQ%2FlhRK79lA%3D%3D" TargetMode="External"/><Relationship Id="rId17" Type="http://schemas.openxmlformats.org/officeDocument/2006/relationships/hyperlink" Target="https://contrataciondelestado.es/wps/poc?uri=deeplink:detalle_licitacion&amp;idEvl=mX%2FaGQyzkOh9PLkba5eRog%3D%3D" TargetMode="External"/><Relationship Id="rId2" Type="http://schemas.openxmlformats.org/officeDocument/2006/relationships/hyperlink" Target="https://contrataciondelestado.es/wps/poc?uri=deeplink:detalle_licitacion&amp;idEvl=FzhGSyJVZBkaF6c%20S8TCh%2FA%3D%3D" TargetMode="External"/><Relationship Id="rId16" Type="http://schemas.openxmlformats.org/officeDocument/2006/relationships/hyperlink" Target="https://contrataciondelestado.es/wps/poc?uri=deeplink:detalle_licitacion&amp;idEvl=l4l3y8sNRkn10HRJw8TEnQ%3D%3D" TargetMode="External"/><Relationship Id="rId20" Type="http://schemas.openxmlformats.org/officeDocument/2006/relationships/hyperlink" Target="https://contrataciondelestado.es/wps/poc?uri=deeplink:detalle_licitacion&amp;idEvl=wOnWmHrMgZY%2FbjW6njtWLw%3D%3D" TargetMode="External"/><Relationship Id="rId1" Type="http://schemas.openxmlformats.org/officeDocument/2006/relationships/hyperlink" Target="https://contrataciondelestado.es/wps/poc?uri=deeplink:detalle_licitacion&amp;idEvl=P2aCOX76l1GOUi7%208BmzhOQ%3D%3D" TargetMode="External"/><Relationship Id="rId6" Type="http://schemas.openxmlformats.org/officeDocument/2006/relationships/hyperlink" Target="https://contrataciondelestado.es/wps/poc?uri=deeplink:detalle_licitacion&amp;idEvl=GgwJWkgTt5t9Zh%25%202FyRJgM8w%3D%3D" TargetMode="External"/><Relationship Id="rId11" Type="http://schemas.openxmlformats.org/officeDocument/2006/relationships/hyperlink" Target="https://contrataciondelestado.es/wps/poc?uri=deeplink:detalle_licitacion&amp;idEvl=974trr7mG2K5HQrHoP3G5A%3D%3D" TargetMode="External"/><Relationship Id="rId5" Type="http://schemas.openxmlformats.org/officeDocument/2006/relationships/hyperlink" Target="https://contrataciondelestado.es/wps/poc?uri=deeplink:detalle_licitacion&amp;idEvl=pMznvseh3s%2BkU%2002jNGj1Fw%3D%3D" TargetMode="External"/><Relationship Id="rId15" Type="http://schemas.openxmlformats.org/officeDocument/2006/relationships/hyperlink" Target="https://contrataciondelestado.es/wps/poc?uri=deeplink:detalle_licitacion&amp;idEvl=Yc%2B1ziPq3OesNfRW6APEDw%3D%3D" TargetMode="External"/><Relationship Id="rId10" Type="http://schemas.openxmlformats.org/officeDocument/2006/relationships/hyperlink" Target="https://contrataciondelestado.es/wps/poc?uri=deeplink:detalle_licitacion&amp;idEvl=z0v65azD1R99PLkba5eRog%3D%3D" TargetMode="External"/><Relationship Id="rId19" Type="http://schemas.openxmlformats.org/officeDocument/2006/relationships/hyperlink" Target="https://contrataciondelestado.es/wps/poc?uri=deeplink:detalle_licitacion&amp;idEvl=It%2FicRl8zFZLAIVZdUs8KA%3D%3D" TargetMode="External"/><Relationship Id="rId4" Type="http://schemas.openxmlformats.org/officeDocument/2006/relationships/hyperlink" Target="https://contrataciondelestado.es/wps/poc?uri=deeplink:detalle_licitacion&amp;idEvl=DngQdTb7UhV%2FR%205QFTlaM4A%3D%3D" TargetMode="External"/><Relationship Id="rId9" Type="http://schemas.openxmlformats.org/officeDocument/2006/relationships/hyperlink" Target="https://contrataciondelestado.es/wps/poc?uri=deeplink:detalle_licitacion&amp;idEvl=PP8SshgRIko%2Bk2oCbDosIw%3D%3D" TargetMode="External"/><Relationship Id="rId14" Type="http://schemas.openxmlformats.org/officeDocument/2006/relationships/hyperlink" Target="https://contrataciondelestado.es/wps/poc?uri=deeplink:detalle_licitacion&amp;idEvl=ZIA8VtovMaqcCF8sV%2BqtYA%3D%3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BF4FB-130E-4182-96FA-BCD64676EBDD}">
  <sheetPr>
    <tabColor theme="5" tint="0.79998168889431442"/>
    <pageSetUpPr fitToPage="1"/>
  </sheetPr>
  <dimension ref="A1:W21"/>
  <sheetViews>
    <sheetView tabSelected="1" topLeftCell="P10" zoomScale="85" zoomScaleNormal="85" workbookViewId="0">
      <selection activeCell="Q21" sqref="Q21"/>
    </sheetView>
  </sheetViews>
  <sheetFormatPr baseColWidth="10" defaultRowHeight="15" x14ac:dyDescent="0.25"/>
  <cols>
    <col min="1" max="1" width="13.7109375" customWidth="1"/>
    <col min="2" max="2" width="27.140625" bestFit="1" customWidth="1"/>
    <col min="3" max="3" width="22.5703125" customWidth="1"/>
    <col min="4" max="4" width="73.140625" customWidth="1"/>
    <col min="5" max="5" width="18.85546875" customWidth="1"/>
    <col min="6" max="6" width="16.28515625" customWidth="1"/>
    <col min="7" max="7" width="18" customWidth="1"/>
    <col min="8" max="8" width="13.42578125" customWidth="1"/>
    <col min="9" max="9" width="15.7109375" customWidth="1"/>
    <col min="10" max="10" width="14.7109375" customWidth="1"/>
    <col min="11" max="11" width="15.5703125" customWidth="1"/>
    <col min="13" max="13" width="15" customWidth="1"/>
    <col min="14" max="15" width="16.85546875" customWidth="1"/>
    <col min="16" max="16" width="15.28515625" customWidth="1"/>
    <col min="17" max="17" width="16.5703125" customWidth="1"/>
    <col min="18" max="18" width="28.7109375" customWidth="1"/>
    <col min="19" max="19" width="20.140625" customWidth="1"/>
    <col min="20" max="20" width="16.5703125" customWidth="1"/>
    <col min="21" max="21" width="17" customWidth="1"/>
    <col min="22" max="22" width="42.85546875" customWidth="1"/>
    <col min="23" max="23" width="125.42578125" customWidth="1"/>
  </cols>
  <sheetData>
    <row r="1" spans="1:23" ht="63" x14ac:dyDescent="0.25">
      <c r="A1" s="1" t="s">
        <v>0</v>
      </c>
      <c r="B1" s="1" t="s">
        <v>1</v>
      </c>
      <c r="C1" s="2" t="s">
        <v>2</v>
      </c>
      <c r="D1" s="3" t="s">
        <v>3</v>
      </c>
      <c r="E1" s="2" t="s">
        <v>4</v>
      </c>
      <c r="F1" s="2" t="s">
        <v>5</v>
      </c>
      <c r="G1" s="2" t="s">
        <v>6</v>
      </c>
      <c r="H1" s="4" t="s">
        <v>7</v>
      </c>
      <c r="I1" s="2" t="s">
        <v>8</v>
      </c>
      <c r="J1" s="2" t="s">
        <v>9</v>
      </c>
      <c r="K1" s="2" t="s">
        <v>10</v>
      </c>
      <c r="L1" s="2" t="s">
        <v>11</v>
      </c>
      <c r="M1" s="2" t="s">
        <v>12</v>
      </c>
      <c r="N1" s="2" t="s">
        <v>13</v>
      </c>
      <c r="O1" s="2" t="s">
        <v>14</v>
      </c>
      <c r="P1" s="2" t="s">
        <v>15</v>
      </c>
      <c r="Q1" s="2" t="s">
        <v>16</v>
      </c>
      <c r="R1" s="4" t="s">
        <v>17</v>
      </c>
      <c r="S1" s="2" t="s">
        <v>18</v>
      </c>
      <c r="T1" s="2" t="s">
        <v>19</v>
      </c>
      <c r="U1" s="5" t="s">
        <v>20</v>
      </c>
      <c r="V1" s="5" t="s">
        <v>21</v>
      </c>
      <c r="W1" s="6" t="s">
        <v>22</v>
      </c>
    </row>
    <row r="2" spans="1:23" ht="75" x14ac:dyDescent="0.25">
      <c r="A2" s="7" t="s">
        <v>23</v>
      </c>
      <c r="B2" s="8"/>
      <c r="C2" s="9" t="s">
        <v>24</v>
      </c>
      <c r="D2" s="9" t="s">
        <v>25</v>
      </c>
      <c r="E2" s="10">
        <v>14929.7</v>
      </c>
      <c r="F2" s="10">
        <v>14929.7</v>
      </c>
      <c r="G2" s="10">
        <v>18064.939999999999</v>
      </c>
      <c r="H2" s="11" t="s">
        <v>26</v>
      </c>
      <c r="I2" s="11" t="s">
        <v>27</v>
      </c>
      <c r="J2" s="12" t="s">
        <v>28</v>
      </c>
      <c r="K2" s="13" t="s">
        <v>29</v>
      </c>
      <c r="L2" s="13" t="s">
        <v>29</v>
      </c>
      <c r="M2" s="14" t="s">
        <v>30</v>
      </c>
      <c r="N2" s="15">
        <v>3</v>
      </c>
      <c r="O2" s="16">
        <v>1</v>
      </c>
      <c r="P2" s="17">
        <v>45700</v>
      </c>
      <c r="Q2" s="14" t="s">
        <v>30</v>
      </c>
      <c r="R2" s="9" t="s">
        <v>31</v>
      </c>
      <c r="S2" s="11" t="s">
        <v>32</v>
      </c>
      <c r="T2" s="18">
        <v>14890</v>
      </c>
      <c r="U2" s="18">
        <v>18016.900000000001</v>
      </c>
      <c r="V2" s="19"/>
      <c r="W2" s="20" t="s">
        <v>33</v>
      </c>
    </row>
    <row r="3" spans="1:23" ht="90" x14ac:dyDescent="0.25">
      <c r="A3" s="7" t="s">
        <v>34</v>
      </c>
      <c r="B3" s="8"/>
      <c r="C3" s="9" t="s">
        <v>24</v>
      </c>
      <c r="D3" s="9" t="s">
        <v>35</v>
      </c>
      <c r="E3" s="18">
        <v>14929.7</v>
      </c>
      <c r="F3" s="18">
        <v>14929.7</v>
      </c>
      <c r="G3" s="18">
        <v>18064.939999999999</v>
      </c>
      <c r="H3" s="11" t="s">
        <v>26</v>
      </c>
      <c r="I3" s="11" t="s">
        <v>27</v>
      </c>
      <c r="J3" s="12" t="s">
        <v>28</v>
      </c>
      <c r="K3" s="13" t="s">
        <v>29</v>
      </c>
      <c r="L3" s="13" t="s">
        <v>29</v>
      </c>
      <c r="M3" s="14" t="s">
        <v>30</v>
      </c>
      <c r="N3" s="15">
        <v>3</v>
      </c>
      <c r="O3" s="16">
        <v>0.66666666666666663</v>
      </c>
      <c r="P3" s="17">
        <v>45720</v>
      </c>
      <c r="Q3" s="14" t="s">
        <v>30</v>
      </c>
      <c r="R3" s="9" t="s">
        <v>36</v>
      </c>
      <c r="S3" s="11" t="s">
        <v>37</v>
      </c>
      <c r="T3" s="18">
        <v>13500</v>
      </c>
      <c r="U3" s="18">
        <v>16335</v>
      </c>
      <c r="V3" s="21"/>
      <c r="W3" s="20" t="s">
        <v>38</v>
      </c>
    </row>
    <row r="4" spans="1:23" ht="30" x14ac:dyDescent="0.25">
      <c r="A4" s="7" t="s">
        <v>39</v>
      </c>
      <c r="B4" s="8"/>
      <c r="C4" s="9" t="s">
        <v>24</v>
      </c>
      <c r="D4" s="9" t="s">
        <v>40</v>
      </c>
      <c r="E4" s="18">
        <v>14900</v>
      </c>
      <c r="F4" s="18">
        <v>18029</v>
      </c>
      <c r="G4" s="18">
        <v>18029</v>
      </c>
      <c r="H4" s="11" t="s">
        <v>41</v>
      </c>
      <c r="I4" s="11" t="s">
        <v>27</v>
      </c>
      <c r="J4" s="12" t="s">
        <v>28</v>
      </c>
      <c r="K4" s="13" t="s">
        <v>29</v>
      </c>
      <c r="L4" s="13" t="s">
        <v>29</v>
      </c>
      <c r="M4" s="14" t="s">
        <v>30</v>
      </c>
      <c r="N4" s="22" t="s">
        <v>42</v>
      </c>
      <c r="O4" s="16">
        <v>1</v>
      </c>
      <c r="P4" s="17">
        <v>45721</v>
      </c>
      <c r="Q4" s="14" t="s">
        <v>30</v>
      </c>
      <c r="R4" s="23" t="s">
        <v>43</v>
      </c>
      <c r="S4" s="24" t="s">
        <v>44</v>
      </c>
      <c r="T4" s="18">
        <v>14520</v>
      </c>
      <c r="U4" s="18">
        <v>17569.2</v>
      </c>
      <c r="V4" s="19"/>
      <c r="W4" s="20" t="s">
        <v>45</v>
      </c>
    </row>
    <row r="5" spans="1:23" ht="45" x14ac:dyDescent="0.25">
      <c r="A5" s="7" t="s">
        <v>46</v>
      </c>
      <c r="B5" s="25"/>
      <c r="C5" s="9" t="s">
        <v>24</v>
      </c>
      <c r="D5" s="26" t="s">
        <v>47</v>
      </c>
      <c r="E5" s="18">
        <v>14863.3</v>
      </c>
      <c r="F5" s="18">
        <f>E5*1.21</f>
        <v>17984.592999999997</v>
      </c>
      <c r="G5" s="18">
        <f>E5*1.21</f>
        <v>17984.592999999997</v>
      </c>
      <c r="H5" s="11" t="s">
        <v>26</v>
      </c>
      <c r="I5" s="11" t="s">
        <v>27</v>
      </c>
      <c r="J5" s="12" t="s">
        <v>28</v>
      </c>
      <c r="K5" s="13" t="s">
        <v>29</v>
      </c>
      <c r="L5" s="13" t="s">
        <v>29</v>
      </c>
      <c r="M5" s="14" t="s">
        <v>30</v>
      </c>
      <c r="N5" s="15">
        <v>1</v>
      </c>
      <c r="O5" s="27">
        <v>1</v>
      </c>
      <c r="P5" s="17">
        <v>45758</v>
      </c>
      <c r="Q5" s="14" t="s">
        <v>30</v>
      </c>
      <c r="R5" s="9" t="s">
        <v>48</v>
      </c>
      <c r="S5" s="11" t="s">
        <v>49</v>
      </c>
      <c r="T5" s="18">
        <v>14836.3</v>
      </c>
      <c r="U5" s="18">
        <v>17951.919999999998</v>
      </c>
      <c r="V5" s="19"/>
      <c r="W5" s="20" t="s">
        <v>50</v>
      </c>
    </row>
    <row r="6" spans="1:23" ht="30" x14ac:dyDescent="0.25">
      <c r="A6" s="7" t="s">
        <v>51</v>
      </c>
      <c r="B6" s="25" t="s">
        <v>52</v>
      </c>
      <c r="C6" s="28" t="s">
        <v>24</v>
      </c>
      <c r="D6" s="29" t="s">
        <v>53</v>
      </c>
      <c r="E6" s="18">
        <v>39181.94</v>
      </c>
      <c r="F6" s="18">
        <v>47410.15</v>
      </c>
      <c r="G6" s="18">
        <v>47410.15</v>
      </c>
      <c r="H6" s="9" t="s">
        <v>54</v>
      </c>
      <c r="I6" s="11" t="s">
        <v>27</v>
      </c>
      <c r="J6" s="12" t="s">
        <v>28</v>
      </c>
      <c r="K6" s="13" t="s">
        <v>29</v>
      </c>
      <c r="L6" s="13" t="s">
        <v>29</v>
      </c>
      <c r="M6" s="14" t="s">
        <v>30</v>
      </c>
      <c r="N6" s="22" t="s">
        <v>55</v>
      </c>
      <c r="O6" s="27">
        <v>1</v>
      </c>
      <c r="P6" s="17">
        <v>45805</v>
      </c>
      <c r="Q6" s="14" t="s">
        <v>30</v>
      </c>
      <c r="R6" s="9" t="s">
        <v>56</v>
      </c>
      <c r="S6" s="11" t="s">
        <v>57</v>
      </c>
      <c r="T6" s="18">
        <v>38900</v>
      </c>
      <c r="U6" s="18">
        <v>47069</v>
      </c>
      <c r="V6" s="19"/>
      <c r="W6" s="20" t="s">
        <v>58</v>
      </c>
    </row>
    <row r="7" spans="1:23" ht="30" x14ac:dyDescent="0.25">
      <c r="A7" s="7"/>
      <c r="B7" s="8" t="s">
        <v>59</v>
      </c>
      <c r="C7" s="9" t="s">
        <v>24</v>
      </c>
      <c r="D7" s="9" t="s">
        <v>60</v>
      </c>
      <c r="E7" s="18">
        <v>14400</v>
      </c>
      <c r="F7" s="18">
        <v>14400</v>
      </c>
      <c r="G7" s="18">
        <v>17424</v>
      </c>
      <c r="H7" s="9" t="s">
        <v>61</v>
      </c>
      <c r="I7" s="9" t="s">
        <v>27</v>
      </c>
      <c r="J7" s="12" t="s">
        <v>28</v>
      </c>
      <c r="K7" s="13" t="s">
        <v>29</v>
      </c>
      <c r="L7" s="13" t="s">
        <v>29</v>
      </c>
      <c r="M7" s="14" t="s">
        <v>30</v>
      </c>
      <c r="N7" s="15">
        <v>1</v>
      </c>
      <c r="O7" s="27">
        <v>1</v>
      </c>
      <c r="P7" s="17">
        <v>45834</v>
      </c>
      <c r="Q7" s="14" t="s">
        <v>30</v>
      </c>
      <c r="R7" s="9" t="s">
        <v>139</v>
      </c>
      <c r="S7" s="9" t="s">
        <v>62</v>
      </c>
      <c r="T7" s="18">
        <v>14400</v>
      </c>
      <c r="U7" s="18">
        <v>17424</v>
      </c>
      <c r="V7" s="19"/>
      <c r="W7" s="20" t="s">
        <v>63</v>
      </c>
    </row>
    <row r="8" spans="1:23" ht="45" x14ac:dyDescent="0.25">
      <c r="A8" s="7"/>
      <c r="B8" s="8" t="s">
        <v>64</v>
      </c>
      <c r="C8" s="9" t="s">
        <v>24</v>
      </c>
      <c r="D8" s="9" t="s">
        <v>65</v>
      </c>
      <c r="E8" s="18">
        <v>80558.080000000002</v>
      </c>
      <c r="F8" s="18">
        <v>80558.080000000002</v>
      </c>
      <c r="G8" s="18">
        <v>85149.88</v>
      </c>
      <c r="H8" s="9" t="s">
        <v>61</v>
      </c>
      <c r="I8" s="11" t="s">
        <v>27</v>
      </c>
      <c r="J8" s="12" t="s">
        <v>28</v>
      </c>
      <c r="K8" s="13" t="s">
        <v>29</v>
      </c>
      <c r="L8" s="13" t="s">
        <v>29</v>
      </c>
      <c r="M8" s="14" t="s">
        <v>30</v>
      </c>
      <c r="N8" s="15">
        <v>1</v>
      </c>
      <c r="O8" s="27">
        <v>0</v>
      </c>
      <c r="P8" s="17">
        <v>45870</v>
      </c>
      <c r="Q8" s="14" t="s">
        <v>30</v>
      </c>
      <c r="R8" s="9" t="s">
        <v>66</v>
      </c>
      <c r="S8" s="11" t="s">
        <v>67</v>
      </c>
      <c r="T8" s="18">
        <v>80558.080000000002</v>
      </c>
      <c r="U8" s="18">
        <v>85149.88</v>
      </c>
      <c r="V8" s="9" t="s">
        <v>68</v>
      </c>
      <c r="W8" s="20" t="s">
        <v>69</v>
      </c>
    </row>
    <row r="9" spans="1:23" ht="30" x14ac:dyDescent="0.25">
      <c r="A9" s="7"/>
      <c r="B9" s="8" t="s">
        <v>70</v>
      </c>
      <c r="C9" s="9" t="s">
        <v>24</v>
      </c>
      <c r="D9" s="9" t="s">
        <v>71</v>
      </c>
      <c r="E9" s="18">
        <v>14940</v>
      </c>
      <c r="F9" s="18">
        <f>E9*1.21</f>
        <v>18077.399999999998</v>
      </c>
      <c r="G9" s="18">
        <v>18077.400000000001</v>
      </c>
      <c r="H9" s="11" t="s">
        <v>26</v>
      </c>
      <c r="I9" s="11" t="s">
        <v>27</v>
      </c>
      <c r="J9" s="12" t="s">
        <v>28</v>
      </c>
      <c r="K9" s="13" t="s">
        <v>29</v>
      </c>
      <c r="L9" s="13" t="s">
        <v>29</v>
      </c>
      <c r="M9" s="14" t="s">
        <v>30</v>
      </c>
      <c r="N9" s="22" t="s">
        <v>55</v>
      </c>
      <c r="O9" s="27">
        <v>1</v>
      </c>
      <c r="P9" s="17">
        <v>45899</v>
      </c>
      <c r="Q9" s="14" t="s">
        <v>30</v>
      </c>
      <c r="R9" s="23" t="s">
        <v>72</v>
      </c>
      <c r="S9" s="24" t="s">
        <v>73</v>
      </c>
      <c r="T9" s="18">
        <v>14880</v>
      </c>
      <c r="U9" s="18">
        <v>18004.8</v>
      </c>
      <c r="V9" s="19"/>
      <c r="W9" s="20" t="s">
        <v>74</v>
      </c>
    </row>
    <row r="10" spans="1:23" ht="30" x14ac:dyDescent="0.25">
      <c r="A10" s="7"/>
      <c r="B10" s="8" t="s">
        <v>75</v>
      </c>
      <c r="C10" s="9" t="s">
        <v>24</v>
      </c>
      <c r="D10" s="9" t="s">
        <v>76</v>
      </c>
      <c r="E10" s="18">
        <v>7571.25</v>
      </c>
      <c r="F10" s="18">
        <v>9161.2099999999991</v>
      </c>
      <c r="G10" s="18">
        <v>9161.2099999999991</v>
      </c>
      <c r="H10" s="11" t="s">
        <v>26</v>
      </c>
      <c r="I10" s="11" t="s">
        <v>27</v>
      </c>
      <c r="J10" s="12" t="s">
        <v>28</v>
      </c>
      <c r="K10" s="13" t="s">
        <v>29</v>
      </c>
      <c r="L10" s="13" t="s">
        <v>29</v>
      </c>
      <c r="M10" s="14" t="s">
        <v>30</v>
      </c>
      <c r="N10" s="22" t="s">
        <v>129</v>
      </c>
      <c r="O10" s="27">
        <v>1</v>
      </c>
      <c r="P10" s="17">
        <v>45916</v>
      </c>
      <c r="Q10" s="14" t="s">
        <v>30</v>
      </c>
      <c r="R10" s="23" t="s">
        <v>77</v>
      </c>
      <c r="S10" s="24" t="s">
        <v>78</v>
      </c>
      <c r="T10" s="18">
        <v>6991</v>
      </c>
      <c r="U10" s="18">
        <v>8459.11</v>
      </c>
      <c r="V10" s="19"/>
      <c r="W10" s="20" t="s">
        <v>79</v>
      </c>
    </row>
    <row r="11" spans="1:23" ht="45" x14ac:dyDescent="0.25">
      <c r="A11" s="7"/>
      <c r="B11" s="8" t="s">
        <v>80</v>
      </c>
      <c r="C11" s="9" t="s">
        <v>24</v>
      </c>
      <c r="D11" s="9" t="s">
        <v>81</v>
      </c>
      <c r="E11" s="18">
        <v>14957</v>
      </c>
      <c r="F11" s="18">
        <v>18150</v>
      </c>
      <c r="G11" s="18">
        <v>18150</v>
      </c>
      <c r="H11" s="11" t="s">
        <v>26</v>
      </c>
      <c r="I11" s="11" t="s">
        <v>27</v>
      </c>
      <c r="J11" s="12" t="s">
        <v>28</v>
      </c>
      <c r="K11" s="13" t="s">
        <v>29</v>
      </c>
      <c r="L11" s="13" t="s">
        <v>29</v>
      </c>
      <c r="M11" s="14" t="s">
        <v>30</v>
      </c>
      <c r="N11" s="15">
        <v>1</v>
      </c>
      <c r="O11" s="27">
        <v>0.67</v>
      </c>
      <c r="P11" s="17">
        <v>45937</v>
      </c>
      <c r="Q11" s="14" t="s">
        <v>30</v>
      </c>
      <c r="R11" s="23" t="s">
        <v>82</v>
      </c>
      <c r="S11" s="24" t="s">
        <v>83</v>
      </c>
      <c r="T11" s="18">
        <v>12395.45</v>
      </c>
      <c r="U11" s="18">
        <v>14998.49</v>
      </c>
      <c r="V11" s="19"/>
      <c r="W11" s="20" t="s">
        <v>84</v>
      </c>
    </row>
    <row r="12" spans="1:23" ht="45" x14ac:dyDescent="0.25">
      <c r="A12" s="7"/>
      <c r="B12" s="8" t="s">
        <v>85</v>
      </c>
      <c r="C12" s="9" t="s">
        <v>24</v>
      </c>
      <c r="D12" s="9" t="s">
        <v>86</v>
      </c>
      <c r="E12" s="18">
        <v>10001.32</v>
      </c>
      <c r="F12" s="18">
        <v>10001.32</v>
      </c>
      <c r="G12" s="18">
        <v>12101.6</v>
      </c>
      <c r="H12" s="9" t="s">
        <v>61</v>
      </c>
      <c r="I12" s="11" t="s">
        <v>27</v>
      </c>
      <c r="J12" s="12" t="s">
        <v>28</v>
      </c>
      <c r="K12" s="13" t="s">
        <v>29</v>
      </c>
      <c r="L12" s="13" t="s">
        <v>29</v>
      </c>
      <c r="M12" s="14" t="s">
        <v>30</v>
      </c>
      <c r="N12" s="15">
        <v>1</v>
      </c>
      <c r="O12" s="27">
        <v>1</v>
      </c>
      <c r="P12" s="17">
        <v>45904</v>
      </c>
      <c r="Q12" s="14" t="s">
        <v>30</v>
      </c>
      <c r="R12" s="9" t="s">
        <v>87</v>
      </c>
      <c r="S12" s="11" t="s">
        <v>88</v>
      </c>
      <c r="T12" s="18">
        <v>10000</v>
      </c>
      <c r="U12" s="18">
        <v>12100</v>
      </c>
      <c r="V12" s="19"/>
      <c r="W12" s="20" t="s">
        <v>89</v>
      </c>
    </row>
    <row r="13" spans="1:23" ht="60" x14ac:dyDescent="0.25">
      <c r="A13" s="7"/>
      <c r="B13" s="8" t="s">
        <v>90</v>
      </c>
      <c r="C13" s="9" t="s">
        <v>24</v>
      </c>
      <c r="D13" s="9" t="s">
        <v>91</v>
      </c>
      <c r="E13" s="18">
        <v>11999.94</v>
      </c>
      <c r="F13" s="18">
        <v>11999.94</v>
      </c>
      <c r="G13" s="18">
        <v>14519.92</v>
      </c>
      <c r="H13" s="9" t="s">
        <v>61</v>
      </c>
      <c r="I13" s="11" t="s">
        <v>27</v>
      </c>
      <c r="J13" s="12" t="s">
        <v>28</v>
      </c>
      <c r="K13" s="13" t="s">
        <v>29</v>
      </c>
      <c r="L13" s="13" t="s">
        <v>29</v>
      </c>
      <c r="M13" s="14" t="s">
        <v>30</v>
      </c>
      <c r="N13" s="15">
        <v>1</v>
      </c>
      <c r="O13" s="27">
        <v>1</v>
      </c>
      <c r="P13" s="17">
        <v>45911</v>
      </c>
      <c r="Q13" s="14" t="s">
        <v>30</v>
      </c>
      <c r="R13" s="9" t="s">
        <v>92</v>
      </c>
      <c r="S13" s="11" t="s">
        <v>93</v>
      </c>
      <c r="T13" s="18">
        <v>12000</v>
      </c>
      <c r="U13" s="18">
        <v>14520</v>
      </c>
      <c r="V13" s="19"/>
      <c r="W13" s="20" t="s">
        <v>94</v>
      </c>
    </row>
    <row r="14" spans="1:23" ht="45" x14ac:dyDescent="0.25">
      <c r="A14" s="7"/>
      <c r="B14" s="8" t="s">
        <v>95</v>
      </c>
      <c r="C14" s="9" t="s">
        <v>24</v>
      </c>
      <c r="D14" s="9" t="s">
        <v>96</v>
      </c>
      <c r="E14" s="18">
        <v>11818.18</v>
      </c>
      <c r="F14" s="18">
        <v>11818.18</v>
      </c>
      <c r="G14" s="18">
        <v>13000</v>
      </c>
      <c r="H14" s="9" t="s">
        <v>61</v>
      </c>
      <c r="I14" s="11" t="s">
        <v>27</v>
      </c>
      <c r="J14" s="12" t="s">
        <v>28</v>
      </c>
      <c r="K14" s="13" t="s">
        <v>29</v>
      </c>
      <c r="L14" s="13" t="s">
        <v>29</v>
      </c>
      <c r="M14" s="14" t="s">
        <v>30</v>
      </c>
      <c r="N14" s="15">
        <v>1</v>
      </c>
      <c r="O14" s="27">
        <v>1</v>
      </c>
      <c r="P14" s="17">
        <v>45917</v>
      </c>
      <c r="Q14" s="14" t="s">
        <v>30</v>
      </c>
      <c r="R14" s="9" t="s">
        <v>97</v>
      </c>
      <c r="S14" s="24" t="s">
        <v>98</v>
      </c>
      <c r="T14" s="18">
        <v>11818.18</v>
      </c>
      <c r="U14" s="18">
        <v>13000</v>
      </c>
      <c r="V14" s="19"/>
      <c r="W14" s="20" t="s">
        <v>99</v>
      </c>
    </row>
    <row r="15" spans="1:23" ht="45" x14ac:dyDescent="0.25">
      <c r="A15" s="7"/>
      <c r="B15" s="8" t="s">
        <v>100</v>
      </c>
      <c r="C15" s="9" t="s">
        <v>24</v>
      </c>
      <c r="D15" s="9" t="s">
        <v>101</v>
      </c>
      <c r="E15" s="18">
        <v>14793.83</v>
      </c>
      <c r="F15" s="18">
        <v>14793.83</v>
      </c>
      <c r="G15" s="18">
        <v>17900.53</v>
      </c>
      <c r="H15" s="11" t="s">
        <v>26</v>
      </c>
      <c r="I15" s="9" t="s">
        <v>27</v>
      </c>
      <c r="J15" s="12" t="s">
        <v>28</v>
      </c>
      <c r="K15" s="13" t="s">
        <v>29</v>
      </c>
      <c r="L15" s="13" t="s">
        <v>29</v>
      </c>
      <c r="M15" s="14" t="s">
        <v>30</v>
      </c>
      <c r="N15" s="22" t="s">
        <v>55</v>
      </c>
      <c r="O15" s="27">
        <v>1</v>
      </c>
      <c r="P15" s="17">
        <v>45943</v>
      </c>
      <c r="Q15" s="15" t="s">
        <v>30</v>
      </c>
      <c r="R15" s="30" t="s">
        <v>102</v>
      </c>
      <c r="S15" s="31" t="s">
        <v>103</v>
      </c>
      <c r="T15" s="18">
        <v>14500</v>
      </c>
      <c r="U15" s="18">
        <v>17545</v>
      </c>
      <c r="V15" s="19"/>
      <c r="W15" s="20" t="s">
        <v>104</v>
      </c>
    </row>
    <row r="16" spans="1:23" ht="30" x14ac:dyDescent="0.25">
      <c r="A16" s="7"/>
      <c r="B16" s="8" t="s">
        <v>105</v>
      </c>
      <c r="C16" s="9" t="s">
        <v>24</v>
      </c>
      <c r="D16" s="9" t="s">
        <v>106</v>
      </c>
      <c r="E16" s="18">
        <v>12492</v>
      </c>
      <c r="F16" s="18">
        <v>12492</v>
      </c>
      <c r="G16" s="18">
        <v>15115.32</v>
      </c>
      <c r="H16" s="11" t="s">
        <v>41</v>
      </c>
      <c r="I16" s="9" t="s">
        <v>27</v>
      </c>
      <c r="J16" s="12" t="s">
        <v>28</v>
      </c>
      <c r="K16" s="13" t="s">
        <v>29</v>
      </c>
      <c r="L16" s="13" t="s">
        <v>29</v>
      </c>
      <c r="M16" s="14" t="s">
        <v>30</v>
      </c>
      <c r="N16" s="22" t="s">
        <v>118</v>
      </c>
      <c r="O16" s="27">
        <v>1</v>
      </c>
      <c r="P16" s="17">
        <v>45981</v>
      </c>
      <c r="Q16" s="15" t="s">
        <v>30</v>
      </c>
      <c r="R16" s="9" t="s">
        <v>107</v>
      </c>
      <c r="S16" s="11" t="s">
        <v>108</v>
      </c>
      <c r="T16" s="18">
        <v>12350</v>
      </c>
      <c r="U16" s="18">
        <v>14943.5</v>
      </c>
      <c r="V16" s="19"/>
      <c r="W16" s="20" t="s">
        <v>109</v>
      </c>
    </row>
    <row r="17" spans="1:23" ht="30" x14ac:dyDescent="0.25">
      <c r="A17" s="7"/>
      <c r="B17" s="8" t="s">
        <v>110</v>
      </c>
      <c r="C17" s="9" t="s">
        <v>24</v>
      </c>
      <c r="D17" s="26" t="s">
        <v>111</v>
      </c>
      <c r="E17" s="18">
        <v>13298.13</v>
      </c>
      <c r="F17" s="18">
        <v>13298.13</v>
      </c>
      <c r="G17" s="18">
        <f>F17*1.21</f>
        <v>16090.737299999999</v>
      </c>
      <c r="H17" s="11" t="s">
        <v>41</v>
      </c>
      <c r="I17" s="9" t="s">
        <v>27</v>
      </c>
      <c r="J17" s="12" t="s">
        <v>28</v>
      </c>
      <c r="K17" s="13" t="s">
        <v>29</v>
      </c>
      <c r="L17" s="13" t="s">
        <v>29</v>
      </c>
      <c r="M17" s="14" t="s">
        <v>30</v>
      </c>
      <c r="N17" s="22" t="s">
        <v>112</v>
      </c>
      <c r="O17" s="27">
        <v>0.8</v>
      </c>
      <c r="P17" s="17">
        <v>46000</v>
      </c>
      <c r="Q17" s="15" t="s">
        <v>30</v>
      </c>
      <c r="R17" s="26" t="s">
        <v>113</v>
      </c>
      <c r="S17" s="11" t="s">
        <v>114</v>
      </c>
      <c r="T17" s="18">
        <v>12274.25</v>
      </c>
      <c r="U17" s="18">
        <v>14851.84</v>
      </c>
      <c r="V17" s="19"/>
      <c r="W17" s="20" t="s">
        <v>115</v>
      </c>
    </row>
    <row r="18" spans="1:23" ht="30" x14ac:dyDescent="0.25">
      <c r="A18" s="7"/>
      <c r="B18" s="8" t="s">
        <v>116</v>
      </c>
      <c r="C18" s="9" t="s">
        <v>24</v>
      </c>
      <c r="D18" s="9" t="s">
        <v>117</v>
      </c>
      <c r="E18" s="18">
        <v>39924</v>
      </c>
      <c r="F18" s="18">
        <v>39924</v>
      </c>
      <c r="G18" s="18">
        <v>48308.65</v>
      </c>
      <c r="H18" s="11" t="s">
        <v>54</v>
      </c>
      <c r="I18" s="9" t="s">
        <v>27</v>
      </c>
      <c r="J18" s="12" t="s">
        <v>28</v>
      </c>
      <c r="K18" s="13" t="s">
        <v>29</v>
      </c>
      <c r="L18" s="13" t="s">
        <v>29</v>
      </c>
      <c r="M18" s="14" t="s">
        <v>30</v>
      </c>
      <c r="N18" s="22" t="s">
        <v>118</v>
      </c>
      <c r="O18" s="27">
        <v>1</v>
      </c>
      <c r="P18" s="17">
        <v>46020</v>
      </c>
      <c r="Q18" s="15" t="s">
        <v>30</v>
      </c>
      <c r="R18" s="11" t="s">
        <v>119</v>
      </c>
      <c r="S18" s="11" t="s">
        <v>120</v>
      </c>
      <c r="T18" s="18">
        <v>39700</v>
      </c>
      <c r="U18" s="18">
        <f>T18*1.21</f>
        <v>48037</v>
      </c>
      <c r="V18" s="19"/>
      <c r="W18" s="20" t="s">
        <v>121</v>
      </c>
    </row>
    <row r="19" spans="1:23" ht="30" x14ac:dyDescent="0.25">
      <c r="A19" s="7"/>
      <c r="B19" s="8" t="s">
        <v>122</v>
      </c>
      <c r="C19" s="9" t="s">
        <v>24</v>
      </c>
      <c r="D19" s="32" t="s">
        <v>123</v>
      </c>
      <c r="E19" s="18">
        <v>14049.59</v>
      </c>
      <c r="F19" s="18">
        <v>14049.59</v>
      </c>
      <c r="G19" s="18">
        <v>17000</v>
      </c>
      <c r="H19" s="11" t="s">
        <v>41</v>
      </c>
      <c r="I19" s="9" t="s">
        <v>27</v>
      </c>
      <c r="J19" s="12" t="s">
        <v>28</v>
      </c>
      <c r="K19" s="13" t="s">
        <v>29</v>
      </c>
      <c r="L19" s="13" t="s">
        <v>29</v>
      </c>
      <c r="M19" s="14" t="s">
        <v>30</v>
      </c>
      <c r="N19" s="22" t="s">
        <v>118</v>
      </c>
      <c r="O19" s="27">
        <v>1</v>
      </c>
      <c r="P19" s="17">
        <v>46002</v>
      </c>
      <c r="Q19" s="15" t="s">
        <v>30</v>
      </c>
      <c r="R19" s="11" t="s">
        <v>124</v>
      </c>
      <c r="S19" s="11" t="s">
        <v>125</v>
      </c>
      <c r="T19" s="18">
        <v>13917.35</v>
      </c>
      <c r="U19" s="18">
        <v>16840</v>
      </c>
      <c r="V19" s="19"/>
      <c r="W19" s="20" t="s">
        <v>126</v>
      </c>
    </row>
    <row r="20" spans="1:23" ht="30" x14ac:dyDescent="0.25">
      <c r="A20" s="7"/>
      <c r="B20" s="8" t="s">
        <v>127</v>
      </c>
      <c r="C20" s="9" t="s">
        <v>24</v>
      </c>
      <c r="D20" s="32" t="s">
        <v>128</v>
      </c>
      <c r="E20" s="18">
        <v>4673.34</v>
      </c>
      <c r="F20" s="18">
        <v>4673.34</v>
      </c>
      <c r="G20" s="18">
        <v>5654.74</v>
      </c>
      <c r="H20" s="11" t="s">
        <v>41</v>
      </c>
      <c r="I20" s="9" t="s">
        <v>27</v>
      </c>
      <c r="J20" s="12" t="s">
        <v>28</v>
      </c>
      <c r="K20" s="13" t="s">
        <v>29</v>
      </c>
      <c r="L20" s="13" t="s">
        <v>29</v>
      </c>
      <c r="M20" s="14" t="s">
        <v>30</v>
      </c>
      <c r="N20" s="22" t="s">
        <v>129</v>
      </c>
      <c r="O20" s="27">
        <v>1</v>
      </c>
      <c r="P20" s="17">
        <v>46020</v>
      </c>
      <c r="Q20" s="15" t="s">
        <v>30</v>
      </c>
      <c r="R20" s="23" t="s">
        <v>130</v>
      </c>
      <c r="S20" s="24" t="s">
        <v>131</v>
      </c>
      <c r="T20" s="18">
        <v>4300</v>
      </c>
      <c r="U20" s="18">
        <v>5203</v>
      </c>
      <c r="V20" s="19"/>
      <c r="W20" s="20" t="s">
        <v>132</v>
      </c>
    </row>
    <row r="21" spans="1:23" ht="30" x14ac:dyDescent="0.25">
      <c r="A21" s="7"/>
      <c r="B21" s="8" t="s">
        <v>133</v>
      </c>
      <c r="C21" s="9" t="s">
        <v>24</v>
      </c>
      <c r="D21" s="32" t="s">
        <v>134</v>
      </c>
      <c r="E21" s="18">
        <v>9078.14</v>
      </c>
      <c r="F21" s="18">
        <v>9078.14</v>
      </c>
      <c r="G21" s="18">
        <v>10984.55</v>
      </c>
      <c r="H21" s="11" t="s">
        <v>26</v>
      </c>
      <c r="I21" s="9" t="s">
        <v>27</v>
      </c>
      <c r="J21" s="12" t="s">
        <v>28</v>
      </c>
      <c r="K21" s="13" t="s">
        <v>29</v>
      </c>
      <c r="L21" s="13" t="s">
        <v>29</v>
      </c>
      <c r="M21" s="14" t="s">
        <v>30</v>
      </c>
      <c r="N21" s="22" t="s">
        <v>118</v>
      </c>
      <c r="O21" s="27">
        <v>1</v>
      </c>
      <c r="P21" s="17">
        <v>45987</v>
      </c>
      <c r="Q21" s="15" t="s">
        <v>30</v>
      </c>
      <c r="R21" s="9" t="s">
        <v>140</v>
      </c>
      <c r="S21" s="11" t="s">
        <v>135</v>
      </c>
      <c r="T21" s="18">
        <v>8624</v>
      </c>
      <c r="U21" s="18">
        <v>10435.040000000001</v>
      </c>
      <c r="V21" s="19"/>
      <c r="W21" s="20" t="s">
        <v>136</v>
      </c>
    </row>
  </sheetData>
  <hyperlinks>
    <hyperlink ref="W2" r:id="rId1" xr:uid="{0DCF6DE0-4DEA-4260-8FBB-79D5052A89FA}"/>
    <hyperlink ref="W3" r:id="rId2" xr:uid="{2DB435D6-B27D-441B-A93A-B8CEDCCB2EF2}"/>
    <hyperlink ref="W4" r:id="rId3" xr:uid="{1160A501-139A-404A-9386-96F2E1392F99}"/>
    <hyperlink ref="W8" r:id="rId4" xr:uid="{1CCE3211-7F46-45FC-8C52-3E0C8035AE80}"/>
    <hyperlink ref="W5" r:id="rId5" xr:uid="{02C8F14A-1C8C-4061-AA96-2BACB83B3BC9}"/>
    <hyperlink ref="W6" r:id="rId6" xr:uid="{119A1EEC-3E92-4A62-8CD0-827D06D63AE3}"/>
    <hyperlink ref="W7" r:id="rId7" xr:uid="{346AA0F7-FDD4-4B3E-A386-7E40DAF4873E}"/>
    <hyperlink ref="W9" r:id="rId8" xr:uid="{0EB28B41-7A55-4A18-807E-1EAF32C16EF7}"/>
    <hyperlink ref="W10" r:id="rId9" xr:uid="{6E1CB296-B312-492F-AD95-7276CA2B78E0}"/>
    <hyperlink ref="W11" r:id="rId10" xr:uid="{33FF8A34-2FBB-4EC8-BB0F-28D3E754F7CF}"/>
    <hyperlink ref="W12" r:id="rId11" xr:uid="{1BDC01CF-709A-4343-958A-D69109AA1913}"/>
    <hyperlink ref="W13" r:id="rId12" xr:uid="{3569FA42-ED5F-4682-BE25-DF10C54A2234}"/>
    <hyperlink ref="W14" r:id="rId13" xr:uid="{96EE1211-FBC4-4060-BAF1-C17B78D488B6}"/>
    <hyperlink ref="W15" r:id="rId14" xr:uid="{96170607-7723-49CF-A070-64E31CDEF7C6}"/>
    <hyperlink ref="W16" r:id="rId15" xr:uid="{6C393C22-3732-4C62-AE58-EFDAF04DEE45}"/>
    <hyperlink ref="W17" r:id="rId16" xr:uid="{49052ECF-8CCC-4684-89AA-108D51DBCA23}"/>
    <hyperlink ref="W18" r:id="rId17" xr:uid="{7D6F3AD9-258A-4243-8824-143B0F06165A}"/>
    <hyperlink ref="W19" r:id="rId18" xr:uid="{9EFFC3F2-22CF-473A-8EF2-C38523D6C173}"/>
    <hyperlink ref="W20" r:id="rId19" xr:uid="{0C037871-3764-4B4B-979C-9E54525F06AA}"/>
    <hyperlink ref="W21" r:id="rId20" xr:uid="{CF9AAD39-CFF3-4AB2-9303-28B0F328EEFE}"/>
  </hyperlinks>
  <pageMargins left="0.7" right="0.7" top="0.75" bottom="0.75" header="0.3" footer="0.3"/>
  <pageSetup paperSize="8" scale="33"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C60B-C95D-4266-A18C-FE8B6516A90C}">
  <sheetPr>
    <tabColor theme="9" tint="0.79998168889431442"/>
  </sheetPr>
  <dimension ref="B7:C11"/>
  <sheetViews>
    <sheetView workbookViewId="0">
      <selection activeCell="H14" sqref="A1:H14"/>
    </sheetView>
  </sheetViews>
  <sheetFormatPr baseColWidth="10" defaultRowHeight="15" x14ac:dyDescent="0.25"/>
  <cols>
    <col min="2" max="2" width="36" customWidth="1"/>
    <col min="3" max="3" width="18.28515625" customWidth="1"/>
  </cols>
  <sheetData>
    <row r="7" spans="2:3" x14ac:dyDescent="0.25">
      <c r="B7" s="34" t="s">
        <v>137</v>
      </c>
      <c r="C7" s="35">
        <f>SUM('MENORES 2025'!T2:T21)</f>
        <v>365354.61</v>
      </c>
    </row>
    <row r="8" spans="2:3" x14ac:dyDescent="0.25">
      <c r="B8" s="34" t="s">
        <v>138</v>
      </c>
      <c r="C8" s="36">
        <f>C7-C9</f>
        <v>258901.08</v>
      </c>
    </row>
    <row r="9" spans="2:3" x14ac:dyDescent="0.25">
      <c r="B9" s="33" t="s">
        <v>141</v>
      </c>
      <c r="C9" s="36">
        <f>'MENORES 2025'!T3+'MENORES 2025'!T8+'MENORES 2025'!T11</f>
        <v>106453.53</v>
      </c>
    </row>
    <row r="11" spans="2:3" ht="75" x14ac:dyDescent="0.25">
      <c r="B11" s="37" t="s">
        <v>142</v>
      </c>
      <c r="C11" s="38">
        <f>(C8/C7)</f>
        <v>0.70862956950235279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MENORES 2025</vt:lpstr>
      <vt:lpstr>Porcentaje PYMES - Valor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Robles Martin</dc:creator>
  <cp:lastModifiedBy>Mercedes Robles Martin</cp:lastModifiedBy>
  <cp:lastPrinted>2026-02-19T09:08:46Z</cp:lastPrinted>
  <dcterms:created xsi:type="dcterms:W3CDTF">2026-02-19T08:32:55Z</dcterms:created>
  <dcterms:modified xsi:type="dcterms:W3CDTF">2026-02-19T09:10:30Z</dcterms:modified>
</cp:coreProperties>
</file>